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fuentes\Downloads\"/>
    </mc:Choice>
  </mc:AlternateContent>
  <bookViews>
    <workbookView xWindow="120" yWindow="300" windowWidth="17235" windowHeight="7680" tabRatio="294"/>
  </bookViews>
  <sheets>
    <sheet name="E°Efectivo" sheetId="3" r:id="rId1"/>
    <sheet name="2009" sheetId="4" state="hidden" r:id="rId2"/>
  </sheets>
  <definedNames>
    <definedName name="_xlnm.Print_Area" localSheetId="0">E°Efectivo!$A$1:$E$46</definedName>
  </definedNames>
  <calcPr calcId="152511"/>
</workbook>
</file>

<file path=xl/calcChain.xml><?xml version="1.0" encoding="utf-8"?>
<calcChain xmlns="http://schemas.openxmlformats.org/spreadsheetml/2006/main">
  <c r="E41" i="3" l="1"/>
  <c r="D41" i="3"/>
  <c r="C41" i="3"/>
  <c r="B41" i="3"/>
  <c r="E32" i="3"/>
  <c r="D32" i="3"/>
  <c r="C32" i="3"/>
  <c r="B32" i="3"/>
  <c r="E21" i="3"/>
  <c r="D21" i="3"/>
  <c r="C21" i="3"/>
  <c r="B21" i="3"/>
  <c r="B42" i="3" l="1"/>
  <c r="B44" i="3" s="1"/>
  <c r="B46" i="3" s="1"/>
  <c r="C42" i="3"/>
  <c r="C44" i="3" s="1"/>
  <c r="C46" i="3" s="1"/>
  <c r="D42" i="3"/>
  <c r="D44" i="3" s="1"/>
  <c r="D46" i="3" s="1"/>
  <c r="E42" i="3"/>
  <c r="E44" i="3" s="1"/>
  <c r="E46" i="3" s="1"/>
  <c r="I16" i="4"/>
  <c r="H40" i="4"/>
  <c r="G40" i="4"/>
  <c r="F40" i="4"/>
  <c r="E40" i="4"/>
  <c r="D40" i="4"/>
  <c r="H54" i="4" l="1"/>
  <c r="H56" i="4" s="1"/>
  <c r="G54" i="4"/>
  <c r="G56" i="4" s="1"/>
  <c r="F54" i="4"/>
  <c r="F56" i="4" s="1"/>
  <c r="E54" i="4"/>
  <c r="E56" i="4" s="1"/>
  <c r="H27" i="4"/>
  <c r="G27" i="4"/>
  <c r="F27" i="4"/>
  <c r="E27" i="4"/>
  <c r="H16" i="4"/>
  <c r="G16" i="4"/>
  <c r="F16" i="4"/>
  <c r="E16" i="4"/>
  <c r="D54" i="4"/>
  <c r="D56" i="4" s="1"/>
  <c r="D27" i="4"/>
  <c r="D16" i="4"/>
  <c r="D28" i="4" l="1"/>
  <c r="E28" i="4"/>
  <c r="F28" i="4"/>
  <c r="G28" i="4"/>
  <c r="H28" i="4"/>
  <c r="F48" i="4" l="1"/>
  <c r="F58" i="4" s="1"/>
  <c r="F60" i="4" s="1"/>
  <c r="E48" i="4"/>
  <c r="E58" i="4" s="1"/>
  <c r="E60" i="4" s="1"/>
  <c r="G48" i="4"/>
  <c r="G58" i="4" s="1"/>
  <c r="G60" i="4" s="1"/>
  <c r="D48" i="4"/>
  <c r="D58" i="4" s="1"/>
  <c r="D60" i="4" s="1"/>
  <c r="H48" i="4"/>
  <c r="H58" i="4" s="1"/>
  <c r="H60" i="4" s="1"/>
</calcChain>
</file>

<file path=xl/sharedStrings.xml><?xml version="1.0" encoding="utf-8"?>
<sst xmlns="http://schemas.openxmlformats.org/spreadsheetml/2006/main" count="135" uniqueCount="126">
  <si>
    <t>31.12.2009</t>
  </si>
  <si>
    <t>ACTIVOS</t>
  </si>
  <si>
    <t>M$</t>
  </si>
  <si>
    <t>Activos Corrientes</t>
  </si>
  <si>
    <t>Efectivo y efectivo equivalente</t>
  </si>
  <si>
    <t>Otros Activos Financieros Corrientes</t>
  </si>
  <si>
    <t>Otros Activos no Financieros Corrientes</t>
  </si>
  <si>
    <t>Cuentas por cobrar entidades relacionadas, neto</t>
  </si>
  <si>
    <t>Inventarios, neto</t>
  </si>
  <si>
    <t xml:space="preserve">Activos por impuestos corrientes </t>
  </si>
  <si>
    <t>Activos No Corrientes</t>
  </si>
  <si>
    <t xml:space="preserve">Otros Activos no financieros corrientes </t>
  </si>
  <si>
    <t>Derechos por cobrar no corrientes</t>
  </si>
  <si>
    <t xml:space="preserve">Cuentas por cobrar entidades relacionadas, neto </t>
  </si>
  <si>
    <t>Inversiones en asociadas</t>
  </si>
  <si>
    <t>Plusvalía</t>
  </si>
  <si>
    <t>Activos intangibles distintos a la plusvalia,</t>
  </si>
  <si>
    <t>Propiedades Plantas y equipos</t>
  </si>
  <si>
    <t>Activos por impuestos  diferidos</t>
  </si>
  <si>
    <t>Total Activos</t>
  </si>
  <si>
    <t>Deudores comerciales y otras cuentas por cobrar, neto</t>
  </si>
  <si>
    <t xml:space="preserve">PASIVOS </t>
  </si>
  <si>
    <t>Pasivo Corrientes</t>
  </si>
  <si>
    <t>Otros Pasivos Financieros Corrientes</t>
  </si>
  <si>
    <t>Otros pasivos no financieros Corrientes</t>
  </si>
  <si>
    <t>Cuentas por  pagar Comerciales y otras cuentas por pagar</t>
  </si>
  <si>
    <t>Cuentas por pagar entidades relacionadas</t>
  </si>
  <si>
    <t>Otras Provisiones corto plazo</t>
  </si>
  <si>
    <t>Pasivos por Impuestos Corrientes</t>
  </si>
  <si>
    <t>Provisiones corrientes por beneficios a los empleados</t>
  </si>
  <si>
    <t>Pasivos No Corrientes</t>
  </si>
  <si>
    <t>Otros Pasivos financieros no corrientes</t>
  </si>
  <si>
    <t>Otros pasivos no financieros no corrientes</t>
  </si>
  <si>
    <t>Pasivos por Impuiesto diferido</t>
  </si>
  <si>
    <t>Patrimonio</t>
  </si>
  <si>
    <t>Capital pagado</t>
  </si>
  <si>
    <t>Otras reservas</t>
  </si>
  <si>
    <t>31.03.2009</t>
  </si>
  <si>
    <t>Flujo procedentes de (utilizados en)  Actividad de la Operación</t>
  </si>
  <si>
    <t>Cobros procedentes de las ventas de bienes y servicios</t>
  </si>
  <si>
    <t>Otros Cobros  por actividades de operación</t>
  </si>
  <si>
    <t>Pagos a proveedores por el suministro de bienes y servicios</t>
  </si>
  <si>
    <t>Pagos a y por cuenta de empleados</t>
  </si>
  <si>
    <t>Otros pagos por actividades de operación</t>
  </si>
  <si>
    <t>Dividendos recibidos</t>
  </si>
  <si>
    <t xml:space="preserve">Intereses pagados  </t>
  </si>
  <si>
    <t>Intereses recibidos</t>
  </si>
  <si>
    <t>Impuestos a las ganacias reembolsados (pagados)</t>
  </si>
  <si>
    <t>Otras entradas ( salidas ) de efectivo</t>
  </si>
  <si>
    <t>Flujos de efectivo por (utilizados en ) Otras Actividades de  Operación</t>
  </si>
  <si>
    <t>Compra de propiedades plantas y equipos</t>
  </si>
  <si>
    <t>Otras entradas (salidas) de efectivo</t>
  </si>
  <si>
    <t>Flujo neto (negativo) originado por actividades de inversión</t>
  </si>
  <si>
    <t>Flujo Originado por Actividad de Financiación</t>
  </si>
  <si>
    <t>Importes procedentes de préstamos corto plazo</t>
  </si>
  <si>
    <t>Pagos de préstamos</t>
  </si>
  <si>
    <t>Flujo neto (negativo) originado por actividades de financiación</t>
  </si>
  <si>
    <t>Incremento (Decremento) Neto en Efectivo y equivalente al efectivo</t>
  </si>
  <si>
    <t>Efecto de las Variaciones de las Tasas de Cambio sobre el Efectivo y Efectivo Equivalente</t>
  </si>
  <si>
    <t>Incremento Neta del Efectivo  y Equivalente al Efectivo</t>
  </si>
  <si>
    <t>Efectivo y Efectivo Equivalente al principio del período</t>
  </si>
  <si>
    <t xml:space="preserve"> Efectivo y Efectivo Equivalente al final del período                                                                                                           </t>
  </si>
  <si>
    <t>30.06.2009</t>
  </si>
  <si>
    <t>Dividendos pagados</t>
  </si>
  <si>
    <t>Intreses recibidos</t>
  </si>
  <si>
    <t>30.09.2009</t>
  </si>
  <si>
    <t>Efectivo y Efectivo Equivalente</t>
  </si>
  <si>
    <t>Cuentas por Cobrar Entidades Relacionadas, Neto</t>
  </si>
  <si>
    <t>Inventarios, Neto</t>
  </si>
  <si>
    <t xml:space="preserve">Activos de Cobertura </t>
  </si>
  <si>
    <t>Pagos Anticipados</t>
  </si>
  <si>
    <t>Cuentas por Cobrar Impuestos</t>
  </si>
  <si>
    <t xml:space="preserve">Otros Activos Corrientes </t>
  </si>
  <si>
    <t>Deudores Comerciales y Otras cuentas por Cobrar, Neto</t>
  </si>
  <si>
    <t xml:space="preserve">Deudores Comerciales y Otras Cuentas por Cobrar, Neto </t>
  </si>
  <si>
    <t xml:space="preserve">Cuentas por Cobrar Entidades Relacionadas, Neto </t>
  </si>
  <si>
    <t>Inversiones en Asociadas</t>
  </si>
  <si>
    <t>Intangibles</t>
  </si>
  <si>
    <t>Planta, Propiedades y Equipos, Neto</t>
  </si>
  <si>
    <t>Activos por Impuestos Diferidos,</t>
  </si>
  <si>
    <t>Otros Activos no Corrientes</t>
  </si>
  <si>
    <t>Provisiones,</t>
  </si>
  <si>
    <t>Pasivos de Cobertura</t>
  </si>
  <si>
    <t>Total Activos Corrientes</t>
  </si>
  <si>
    <t>Total Activo No Corrientes</t>
  </si>
  <si>
    <t>31.12.2008</t>
  </si>
  <si>
    <t>Préstamos que devengan intereses</t>
  </si>
  <si>
    <t>Acreedores Comerciales y Otras cuentas por Pagar</t>
  </si>
  <si>
    <t>Cuentas por pagar Entidades Relacionadas</t>
  </si>
  <si>
    <t>Cuentas por pagar por Impuestos</t>
  </si>
  <si>
    <t>Obligaciones por beneficios post empleo</t>
  </si>
  <si>
    <t>Total Pasivos Corrientes</t>
  </si>
  <si>
    <t>Préstamos que devengan Intereses</t>
  </si>
  <si>
    <t>Pasivos por Impuestos diferidos</t>
  </si>
  <si>
    <t>Otros pasivos no corrientes</t>
  </si>
  <si>
    <t>Pasivos por Cobertura</t>
  </si>
  <si>
    <t>Total Pasivos no Corrientes</t>
  </si>
  <si>
    <t xml:space="preserve">Resultados Retenidos </t>
  </si>
  <si>
    <t>Patrimonio neto atribuible a los tenedores de   instrumentos de patrimonio neto de controladora</t>
  </si>
  <si>
    <t>Participaciones Minoritarias,</t>
  </si>
  <si>
    <t>Patrimonio Total</t>
  </si>
  <si>
    <t>Total patrimonio neto y pasivos</t>
  </si>
  <si>
    <t>Activos financieros a valor razonable con cambios en resultados</t>
  </si>
  <si>
    <r>
      <t>Flujo procedentes de (utilizados en)  Actividad</t>
    </r>
    <r>
      <rPr>
        <sz val="11"/>
        <color theme="1"/>
        <rFont val="Times New Roman"/>
        <family val="1"/>
      </rPr>
      <t xml:space="preserve"> </t>
    </r>
    <r>
      <rPr>
        <b/>
        <sz val="11"/>
        <color theme="1"/>
        <rFont val="Times New Roman"/>
        <family val="1"/>
      </rPr>
      <t>de Inversión</t>
    </r>
  </si>
  <si>
    <t>Otros Pasivos Corrientes</t>
  </si>
  <si>
    <t xml:space="preserve"> (en miles de pesos chilenos)</t>
  </si>
  <si>
    <t>Importes cobrados de clientes</t>
  </si>
  <si>
    <t>Pagos a proveedores</t>
  </si>
  <si>
    <t>Remuneraciones pagadas</t>
  </si>
  <si>
    <t>Pagos recibidos y remitidos por impuestos IVA</t>
  </si>
  <si>
    <t>Pagos por intereses clasificados como de operación</t>
  </si>
  <si>
    <t>Pago por impuesto a las ganancias</t>
  </si>
  <si>
    <t>Otras entradas (salidas) procedentes de otros actividades de operación</t>
  </si>
  <si>
    <t>Pagos para adquirir propiedades de inversión</t>
  </si>
  <si>
    <t>Obtención de préstamos</t>
  </si>
  <si>
    <t>Pagos x primas y prestaciones , anualid. y otras obligac. deriv. de pólizas suscritas</t>
  </si>
  <si>
    <t xml:space="preserve">Importes recibidos x desapropiaciones plantas,  propiedades y equipos </t>
  </si>
  <si>
    <t>Flujo de efectivo usado para obtener el control de subsidiarias u otro negocio</t>
  </si>
  <si>
    <t>Otros pagos para adquirir patrimonio o instrumentos de deuda de otras entidades</t>
  </si>
  <si>
    <t>Dividendos recibidos clasificados como actividades de operación</t>
  </si>
  <si>
    <t>Importes procedentes de préstamos largo plazo</t>
  </si>
  <si>
    <t>31.03.2014</t>
  </si>
  <si>
    <t>30.06.2014</t>
  </si>
  <si>
    <t>30.09.2014</t>
  </si>
  <si>
    <t>31.12.2014</t>
  </si>
  <si>
    <t>Compra de activos intangibles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</si>
</sst>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_-;\-* #,##0.00_-;_-* &quot;-&quot;??_-;_-@_-"/>
    <numFmt numFmtId="164" formatCode="_(* #,##0.00_);_(* \(#,##0.00\);_(* &quot;-&quot;??_);_(@_)"/>
    <numFmt numFmtId="165" formatCode="#,##0_ ;[Red]\-#,##0\ "/>
    <numFmt numFmtId="166" formatCode="#,##0.00_ ;[Red]\-#,##0.00\ "/>
    <numFmt numFmtId="167" formatCode="#,##0_ ;[Red]\(#,##0\ \)"/>
    <numFmt numFmtId="168" formatCode="#,##0.00000_);[Red]\(#,##0.00000\)"/>
    <numFmt numFmtId="169" formatCode="0;[Red]0"/>
  </numFmts>
  <fonts count="2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0"/>
      <color theme="1"/>
      <name val="Times New Roman"/>
      <family val="1"/>
    </font>
    <font>
      <sz val="6"/>
      <color theme="1"/>
      <name val="Times New Roman"/>
      <family val="1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b/>
      <sz val="16"/>
      <name val="Times New Roman"/>
      <family val="1"/>
    </font>
    <font>
      <b/>
      <sz val="11"/>
      <color indexed="63"/>
      <name val="Calibri"/>
      <family val="2"/>
    </font>
    <font>
      <sz val="12"/>
      <name val="Helv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name val="Arial MT"/>
    </font>
    <font>
      <sz val="11"/>
      <color theme="4" tint="-0.499984740745262"/>
      <name val="Calibri"/>
      <family val="2"/>
      <scheme val="minor"/>
    </font>
    <font>
      <sz val="11"/>
      <color theme="1"/>
      <name val="Calibri"/>
      <family val="2"/>
    </font>
  </fonts>
  <fills count="3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6"/>
      </patternFill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79">
    <xf numFmtId="0" fontId="0" fillId="0" borderId="0"/>
    <xf numFmtId="43" fontId="1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7" fillId="0" borderId="0"/>
    <xf numFmtId="166" fontId="7" fillId="0" borderId="0" applyFont="0" applyFill="0" applyBorder="0" applyAlignment="0" applyProtection="0"/>
    <xf numFmtId="0" fontId="7" fillId="0" borderId="0"/>
    <xf numFmtId="167" fontId="7" fillId="0" borderId="0" applyFont="0" applyFill="0" applyBorder="0" applyAlignment="0" applyProtection="0"/>
    <xf numFmtId="167" fontId="7" fillId="0" borderId="0" applyFont="0" applyFill="0" applyBorder="0" applyAlignment="0" applyProtection="0"/>
    <xf numFmtId="167" fontId="7" fillId="0" borderId="0" applyFont="0" applyFill="0" applyBorder="0" applyAlignment="0" applyProtection="0"/>
    <xf numFmtId="167" fontId="7" fillId="0" borderId="0" applyFont="0" applyFill="0" applyBorder="0" applyAlignment="0" applyProtection="0"/>
    <xf numFmtId="167" fontId="7" fillId="0" borderId="0" applyFont="0" applyFill="0" applyBorder="0" applyAlignment="0" applyProtection="0"/>
    <xf numFmtId="0" fontId="7" fillId="0" borderId="0"/>
    <xf numFmtId="167" fontId="7" fillId="0" borderId="0" applyFont="0" applyFill="0" applyBorder="0" applyAlignment="0" applyProtection="0"/>
    <xf numFmtId="167" fontId="7" fillId="0" borderId="0" applyFont="0" applyFill="0" applyBorder="0" applyAlignment="0" applyProtection="0"/>
    <xf numFmtId="0" fontId="7" fillId="0" borderId="0"/>
    <xf numFmtId="167" fontId="7" fillId="0" borderId="0" applyFont="0" applyFill="0" applyBorder="0" applyAlignment="0" applyProtection="0"/>
    <xf numFmtId="0" fontId="7" fillId="0" borderId="0"/>
    <xf numFmtId="167" fontId="7" fillId="0" borderId="0" applyFont="0" applyFill="0" applyBorder="0" applyAlignment="0" applyProtection="0"/>
    <xf numFmtId="0" fontId="7" fillId="0" borderId="0"/>
    <xf numFmtId="168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16" borderId="0" applyNumberFormat="0" applyBorder="0" applyAlignment="0" applyProtection="0"/>
    <xf numFmtId="0" fontId="8" fillId="19" borderId="0" applyNumberFormat="0" applyBorder="0" applyAlignment="0" applyProtection="0"/>
    <xf numFmtId="0" fontId="8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10" fillId="15" borderId="0" applyNumberFormat="0" applyBorder="0" applyAlignment="0" applyProtection="0"/>
    <xf numFmtId="0" fontId="11" fillId="27" borderId="5" applyNumberFormat="0" applyAlignment="0" applyProtection="0"/>
    <xf numFmtId="0" fontId="12" fillId="28" borderId="6" applyNumberFormat="0" applyAlignment="0" applyProtection="0"/>
    <xf numFmtId="0" fontId="13" fillId="0" borderId="7" applyNumberFormat="0" applyFill="0" applyAlignment="0" applyProtection="0"/>
    <xf numFmtId="0" fontId="14" fillId="0" borderId="0" applyNumberFormat="0" applyFill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9" fillId="31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32" borderId="0" applyNumberFormat="0" applyBorder="0" applyAlignment="0" applyProtection="0"/>
    <xf numFmtId="0" fontId="15" fillId="18" borderId="5" applyNumberFormat="0" applyAlignment="0" applyProtection="0"/>
    <xf numFmtId="0" fontId="16" fillId="14" borderId="0" applyNumberFormat="0" applyBorder="0" applyAlignment="0" applyProtection="0"/>
    <xf numFmtId="0" fontId="17" fillId="0" borderId="8" applyNumberFormat="0" applyFont="0" applyBorder="0" applyAlignment="0">
      <alignment horizontal="centerContinuous"/>
    </xf>
    <xf numFmtId="0" fontId="7" fillId="33" borderId="9" applyNumberFormat="0" applyFont="0" applyAlignment="0" applyProtection="0"/>
    <xf numFmtId="0" fontId="18" fillId="27" borderId="10" applyNumberFormat="0" applyAlignment="0" applyProtection="0"/>
    <xf numFmtId="0" fontId="19" fillId="0" borderId="11"/>
    <xf numFmtId="0" fontId="19" fillId="0" borderId="0"/>
    <xf numFmtId="0" fontId="19" fillId="0" borderId="0"/>
    <xf numFmtId="0" fontId="19" fillId="0" borderId="12"/>
    <xf numFmtId="0" fontId="19" fillId="0" borderId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13" applyNumberFormat="0" applyFill="0" applyAlignment="0" applyProtection="0"/>
    <xf numFmtId="0" fontId="24" fillId="0" borderId="14" applyNumberFormat="0" applyFill="0" applyAlignment="0" applyProtection="0"/>
    <xf numFmtId="0" fontId="14" fillId="0" borderId="15" applyNumberFormat="0" applyFill="0" applyAlignment="0" applyProtection="0"/>
    <xf numFmtId="37" fontId="25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38" fontId="26" fillId="34" borderId="16" applyFill="0" applyBorder="0" applyProtection="0"/>
    <xf numFmtId="0" fontId="27" fillId="0" borderId="0"/>
    <xf numFmtId="0" fontId="7" fillId="0" borderId="0" applyNumberFormat="0" applyFont="0" applyFill="0" applyBorder="0" applyAlignment="0" applyProtection="0"/>
  </cellStyleXfs>
  <cellXfs count="98">
    <xf numFmtId="0" fontId="0" fillId="0" borderId="0" xfId="0"/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indent="2"/>
    </xf>
    <xf numFmtId="0" fontId="4" fillId="0" borderId="0" xfId="0" applyFont="1" applyAlignment="1">
      <alignment horizontal="left" vertical="center" indent="5"/>
    </xf>
    <xf numFmtId="0" fontId="4" fillId="0" borderId="0" xfId="0" applyFont="1" applyAlignment="1">
      <alignment horizontal="left" vertical="center" indent="1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horizontal="left" vertical="center" indent="5"/>
    </xf>
    <xf numFmtId="0" fontId="2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3" fillId="0" borderId="0" xfId="0" applyFont="1" applyAlignment="1">
      <alignment horizontal="left" vertical="center" indent="1"/>
    </xf>
    <xf numFmtId="165" fontId="4" fillId="0" borderId="0" xfId="1" applyNumberFormat="1" applyFont="1" applyAlignment="1">
      <alignment horizontal="right" vertical="center"/>
    </xf>
    <xf numFmtId="165" fontId="4" fillId="0" borderId="1" xfId="0" applyNumberFormat="1" applyFont="1" applyBorder="1" applyAlignment="1">
      <alignment horizontal="right" vertical="center"/>
    </xf>
    <xf numFmtId="165" fontId="4" fillId="0" borderId="0" xfId="1" applyNumberFormat="1" applyFont="1" applyAlignment="1">
      <alignment horizontal="right" vertical="center" wrapText="1"/>
    </xf>
    <xf numFmtId="165" fontId="4" fillId="0" borderId="2" xfId="1" applyNumberFormat="1" applyFont="1" applyBorder="1" applyAlignment="1">
      <alignment horizontal="right" vertical="center" wrapText="1"/>
    </xf>
    <xf numFmtId="165" fontId="2" fillId="0" borderId="0" xfId="1" applyNumberFormat="1" applyFont="1" applyAlignment="1">
      <alignment horizontal="right" vertical="center"/>
    </xf>
    <xf numFmtId="165" fontId="3" fillId="0" borderId="2" xfId="1" applyNumberFormat="1" applyFont="1" applyBorder="1" applyAlignment="1">
      <alignment horizontal="right" vertical="center"/>
    </xf>
    <xf numFmtId="165" fontId="6" fillId="0" borderId="0" xfId="1" applyNumberFormat="1" applyFont="1" applyAlignment="1">
      <alignment horizontal="right" vertical="center"/>
    </xf>
    <xf numFmtId="165" fontId="3" fillId="0" borderId="2" xfId="1" applyNumberFormat="1" applyFont="1" applyBorder="1" applyAlignment="1">
      <alignment vertical="center"/>
    </xf>
    <xf numFmtId="165" fontId="0" fillId="0" borderId="0" xfId="1" applyNumberFormat="1" applyFont="1"/>
    <xf numFmtId="165" fontId="4" fillId="0" borderId="0" xfId="1" applyNumberFormat="1" applyFont="1" applyAlignment="1">
      <alignment vertical="center" wrapText="1"/>
    </xf>
    <xf numFmtId="165" fontId="2" fillId="0" borderId="0" xfId="1" applyNumberFormat="1" applyFont="1" applyAlignment="1">
      <alignment horizontal="right" vertical="center" wrapText="1"/>
    </xf>
    <xf numFmtId="165" fontId="2" fillId="0" borderId="2" xfId="1" applyNumberFormat="1" applyFont="1" applyBorder="1" applyAlignment="1">
      <alignment horizontal="right" vertical="center" wrapText="1"/>
    </xf>
    <xf numFmtId="165" fontId="3" fillId="0" borderId="2" xfId="1" applyNumberFormat="1" applyFont="1" applyBorder="1" applyAlignment="1">
      <alignment horizontal="right" vertical="center" wrapText="1"/>
    </xf>
    <xf numFmtId="165" fontId="6" fillId="0" borderId="0" xfId="1" applyNumberFormat="1" applyFont="1" applyAlignment="1">
      <alignment horizontal="right" vertical="center" wrapText="1"/>
    </xf>
    <xf numFmtId="165" fontId="5" fillId="0" borderId="2" xfId="1" applyNumberFormat="1" applyFont="1" applyBorder="1" applyAlignment="1">
      <alignment horizontal="right" vertical="center" wrapText="1"/>
    </xf>
    <xf numFmtId="0" fontId="4" fillId="3" borderId="0" xfId="0" applyFont="1" applyFill="1" applyAlignment="1">
      <alignment horizontal="left" vertical="center" indent="2"/>
    </xf>
    <xf numFmtId="0" fontId="4" fillId="0" borderId="0" xfId="0" applyFont="1" applyFill="1" applyAlignment="1">
      <alignment horizontal="left" vertical="center" indent="2"/>
    </xf>
    <xf numFmtId="0" fontId="4" fillId="4" borderId="0" xfId="0" applyFont="1" applyFill="1" applyAlignment="1">
      <alignment horizontal="left" vertical="center" indent="2"/>
    </xf>
    <xf numFmtId="165" fontId="4" fillId="3" borderId="0" xfId="1" applyNumberFormat="1" applyFont="1" applyFill="1" applyAlignment="1">
      <alignment horizontal="right" vertical="center"/>
    </xf>
    <xf numFmtId="165" fontId="4" fillId="2" borderId="0" xfId="1" applyNumberFormat="1" applyFont="1" applyFill="1" applyAlignment="1">
      <alignment horizontal="right" vertical="center"/>
    </xf>
    <xf numFmtId="165" fontId="2" fillId="4" borderId="0" xfId="1" applyNumberFormat="1" applyFont="1" applyFill="1" applyAlignment="1">
      <alignment horizontal="right" vertical="center"/>
    </xf>
    <xf numFmtId="165" fontId="4" fillId="7" borderId="0" xfId="1" applyNumberFormat="1" applyFont="1" applyFill="1" applyAlignment="1">
      <alignment horizontal="right" vertical="center"/>
    </xf>
    <xf numFmtId="165" fontId="4" fillId="4" borderId="0" xfId="1" applyNumberFormat="1" applyFont="1" applyFill="1" applyAlignment="1">
      <alignment horizontal="right" vertical="center"/>
    </xf>
    <xf numFmtId="165" fontId="4" fillId="8" borderId="0" xfId="1" applyNumberFormat="1" applyFont="1" applyFill="1" applyAlignment="1">
      <alignment horizontal="right" vertical="center"/>
    </xf>
    <xf numFmtId="165" fontId="2" fillId="8" borderId="0" xfId="1" applyNumberFormat="1" applyFont="1" applyFill="1" applyAlignment="1">
      <alignment horizontal="right" vertical="center"/>
    </xf>
    <xf numFmtId="165" fontId="2" fillId="2" borderId="0" xfId="1" applyNumberFormat="1" applyFont="1" applyFill="1" applyAlignment="1">
      <alignment horizontal="right" vertical="center"/>
    </xf>
    <xf numFmtId="165" fontId="2" fillId="7" borderId="0" xfId="1" applyNumberFormat="1" applyFont="1" applyFill="1" applyAlignment="1">
      <alignment horizontal="right" vertical="center"/>
    </xf>
    <xf numFmtId="165" fontId="4" fillId="9" borderId="0" xfId="1" applyNumberFormat="1" applyFont="1" applyFill="1" applyAlignment="1">
      <alignment horizontal="right" vertical="center"/>
    </xf>
    <xf numFmtId="165" fontId="2" fillId="9" borderId="0" xfId="1" applyNumberFormat="1" applyFont="1" applyFill="1" applyAlignment="1">
      <alignment horizontal="right" vertical="center"/>
    </xf>
    <xf numFmtId="165" fontId="2" fillId="11" borderId="0" xfId="1" applyNumberFormat="1" applyFont="1" applyFill="1" applyAlignment="1">
      <alignment horizontal="right" vertical="center"/>
    </xf>
    <xf numFmtId="165" fontId="4" fillId="11" borderId="0" xfId="1" applyNumberFormat="1" applyFont="1" applyFill="1" applyAlignment="1">
      <alignment horizontal="right" vertical="center"/>
    </xf>
    <xf numFmtId="165" fontId="4" fillId="3" borderId="0" xfId="1" applyNumberFormat="1" applyFont="1" applyFill="1" applyAlignment="1">
      <alignment horizontal="right" vertical="center" wrapText="1"/>
    </xf>
    <xf numFmtId="165" fontId="2" fillId="3" borderId="0" xfId="1" applyNumberFormat="1" applyFont="1" applyFill="1" applyAlignment="1">
      <alignment horizontal="right" vertical="center" wrapText="1"/>
    </xf>
    <xf numFmtId="165" fontId="4" fillId="4" borderId="0" xfId="1" applyNumberFormat="1" applyFont="1" applyFill="1" applyAlignment="1">
      <alignment horizontal="right" vertical="center" wrapText="1"/>
    </xf>
    <xf numFmtId="165" fontId="2" fillId="4" borderId="0" xfId="1" applyNumberFormat="1" applyFont="1" applyFill="1" applyAlignment="1">
      <alignment horizontal="right" vertical="center" wrapText="1"/>
    </xf>
    <xf numFmtId="165" fontId="4" fillId="5" borderId="0" xfId="1" applyNumberFormat="1" applyFont="1" applyFill="1" applyAlignment="1">
      <alignment horizontal="right" vertical="center" wrapText="1"/>
    </xf>
    <xf numFmtId="165" fontId="2" fillId="5" borderId="0" xfId="1" applyNumberFormat="1" applyFont="1" applyFill="1" applyAlignment="1">
      <alignment horizontal="right" vertical="center" wrapText="1"/>
    </xf>
    <xf numFmtId="165" fontId="4" fillId="12" borderId="0" xfId="1" applyNumberFormat="1" applyFont="1" applyFill="1" applyAlignment="1">
      <alignment horizontal="right" vertical="center" wrapText="1"/>
    </xf>
    <xf numFmtId="165" fontId="2" fillId="12" borderId="0" xfId="1" applyNumberFormat="1" applyFont="1" applyFill="1" applyAlignment="1">
      <alignment horizontal="right" vertical="center" wrapText="1"/>
    </xf>
    <xf numFmtId="165" fontId="4" fillId="2" borderId="0" xfId="1" applyNumberFormat="1" applyFont="1" applyFill="1" applyAlignment="1">
      <alignment horizontal="right" vertical="center" wrapText="1"/>
    </xf>
    <xf numFmtId="165" fontId="2" fillId="2" borderId="0" xfId="1" applyNumberFormat="1" applyFont="1" applyFill="1" applyAlignment="1">
      <alignment horizontal="right" vertical="center" wrapText="1"/>
    </xf>
    <xf numFmtId="165" fontId="4" fillId="10" borderId="0" xfId="1" applyNumberFormat="1" applyFont="1" applyFill="1" applyAlignment="1">
      <alignment horizontal="right" vertical="center" wrapText="1"/>
    </xf>
    <xf numFmtId="165" fontId="2" fillId="10" borderId="0" xfId="1" applyNumberFormat="1" applyFont="1" applyFill="1" applyAlignment="1">
      <alignment horizontal="right" vertical="center" wrapText="1"/>
    </xf>
    <xf numFmtId="165" fontId="4" fillId="6" borderId="0" xfId="1" applyNumberFormat="1" applyFont="1" applyFill="1" applyAlignment="1">
      <alignment horizontal="right" vertical="center" wrapText="1"/>
    </xf>
    <xf numFmtId="165" fontId="2" fillId="6" borderId="0" xfId="1" applyNumberFormat="1" applyFont="1" applyFill="1" applyAlignment="1">
      <alignment horizontal="right" vertical="center" wrapText="1"/>
    </xf>
    <xf numFmtId="0" fontId="3" fillId="0" borderId="17" xfId="0" applyFont="1" applyBorder="1" applyAlignment="1">
      <alignment vertical="center"/>
    </xf>
    <xf numFmtId="0" fontId="3" fillId="35" borderId="1" xfId="0" applyFont="1" applyFill="1" applyBorder="1" applyAlignment="1">
      <alignment horizontal="left" vertical="center" indent="2"/>
    </xf>
    <xf numFmtId="0" fontId="3" fillId="35" borderId="3" xfId="0" applyFont="1" applyFill="1" applyBorder="1" applyAlignment="1">
      <alignment horizontal="left" vertical="center" indent="2"/>
    </xf>
    <xf numFmtId="0" fontId="3" fillId="35" borderId="4" xfId="0" applyFont="1" applyFill="1" applyBorder="1" applyAlignment="1">
      <alignment horizontal="left" vertical="center" indent="4"/>
    </xf>
    <xf numFmtId="0" fontId="3" fillId="0" borderId="18" xfId="0" applyFont="1" applyBorder="1" applyAlignment="1">
      <alignment vertical="center"/>
    </xf>
    <xf numFmtId="0" fontId="4" fillId="0" borderId="17" xfId="0" applyFont="1" applyBorder="1" applyAlignment="1">
      <alignment horizontal="left" vertical="center" indent="2"/>
    </xf>
    <xf numFmtId="0" fontId="0" fillId="0" borderId="0" xfId="0"/>
    <xf numFmtId="0" fontId="4" fillId="0" borderId="0" xfId="0" applyFont="1" applyAlignment="1">
      <alignment horizontal="left" vertical="center" indent="2"/>
    </xf>
    <xf numFmtId="0" fontId="4" fillId="36" borderId="0" xfId="0" applyFont="1" applyFill="1" applyAlignment="1">
      <alignment horizontal="left" vertical="center" indent="2"/>
    </xf>
    <xf numFmtId="0" fontId="0" fillId="0" borderId="0" xfId="0"/>
    <xf numFmtId="165" fontId="4" fillId="0" borderId="0" xfId="1" applyNumberFormat="1" applyFont="1" applyFill="1" applyAlignment="1">
      <alignment horizontal="right" vertical="center"/>
    </xf>
    <xf numFmtId="0" fontId="0" fillId="0" borderId="0" xfId="0"/>
    <xf numFmtId="165" fontId="4" fillId="0" borderId="0" xfId="1" applyNumberFormat="1" applyFont="1" applyBorder="1" applyAlignment="1">
      <alignment horizontal="right" vertical="center"/>
    </xf>
    <xf numFmtId="165" fontId="4" fillId="0" borderId="0" xfId="1" applyNumberFormat="1" applyFont="1" applyAlignment="1">
      <alignment horizontal="right" vertical="center"/>
    </xf>
    <xf numFmtId="0" fontId="0" fillId="0" borderId="0" xfId="0"/>
    <xf numFmtId="165" fontId="4" fillId="35" borderId="20" xfId="1" applyNumberFormat="1" applyFont="1" applyFill="1" applyBorder="1" applyAlignment="1">
      <alignment horizontal="right" vertical="center"/>
    </xf>
    <xf numFmtId="165" fontId="4" fillId="35" borderId="21" xfId="1" applyNumberFormat="1" applyFont="1" applyFill="1" applyBorder="1" applyAlignment="1">
      <alignment horizontal="right" vertical="center"/>
    </xf>
    <xf numFmtId="165" fontId="4" fillId="0" borderId="18" xfId="1" applyNumberFormat="1" applyFont="1" applyBorder="1" applyAlignment="1">
      <alignment horizontal="right" vertical="center"/>
    </xf>
    <xf numFmtId="165" fontId="4" fillId="0" borderId="19" xfId="1" applyNumberFormat="1" applyFont="1" applyBorder="1" applyAlignment="1">
      <alignment horizontal="right" vertical="center"/>
    </xf>
    <xf numFmtId="165" fontId="3" fillId="0" borderId="18" xfId="1" applyNumberFormat="1" applyFont="1" applyFill="1" applyBorder="1" applyAlignment="1">
      <alignment horizontal="right" vertical="center"/>
    </xf>
    <xf numFmtId="165" fontId="3" fillId="0" borderId="19" xfId="1" applyNumberFormat="1" applyFont="1" applyFill="1" applyBorder="1" applyAlignment="1">
      <alignment horizontal="right" vertical="center"/>
    </xf>
    <xf numFmtId="165" fontId="4" fillId="35" borderId="18" xfId="1" applyNumberFormat="1" applyFont="1" applyFill="1" applyBorder="1" applyAlignment="1">
      <alignment horizontal="right" vertical="center"/>
    </xf>
    <xf numFmtId="165" fontId="4" fillId="35" borderId="19" xfId="1" applyNumberFormat="1" applyFont="1" applyFill="1" applyBorder="1" applyAlignment="1">
      <alignment horizontal="right" vertical="center"/>
    </xf>
    <xf numFmtId="0" fontId="4" fillId="0" borderId="22" xfId="0" applyFont="1" applyFill="1" applyBorder="1" applyAlignment="1">
      <alignment horizontal="right" vertical="center"/>
    </xf>
    <xf numFmtId="0" fontId="4" fillId="0" borderId="2" xfId="0" applyFont="1" applyFill="1" applyBorder="1" applyAlignment="1">
      <alignment horizontal="right" vertical="center"/>
    </xf>
    <xf numFmtId="0" fontId="4" fillId="0" borderId="23" xfId="0" applyFont="1" applyFill="1" applyBorder="1" applyAlignment="1">
      <alignment horizontal="right" vertical="center"/>
    </xf>
    <xf numFmtId="0" fontId="3" fillId="0" borderId="24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165" fontId="4" fillId="35" borderId="24" xfId="1" applyNumberFormat="1" applyFont="1" applyFill="1" applyBorder="1" applyAlignment="1">
      <alignment horizontal="right" vertical="center"/>
    </xf>
    <xf numFmtId="165" fontId="4" fillId="0" borderId="24" xfId="1" applyNumberFormat="1" applyFont="1" applyBorder="1" applyAlignment="1">
      <alignment horizontal="right" vertical="center"/>
    </xf>
    <xf numFmtId="165" fontId="4" fillId="35" borderId="25" xfId="1" applyNumberFormat="1" applyFont="1" applyFill="1" applyBorder="1" applyAlignment="1">
      <alignment horizontal="right" vertical="center"/>
    </xf>
    <xf numFmtId="165" fontId="3" fillId="0" borderId="24" xfId="1" applyNumberFormat="1" applyFont="1" applyFill="1" applyBorder="1" applyAlignment="1">
      <alignment horizontal="right" vertical="center"/>
    </xf>
    <xf numFmtId="165" fontId="4" fillId="0" borderId="25" xfId="1" applyNumberFormat="1" applyFont="1" applyFill="1" applyBorder="1" applyAlignment="1">
      <alignment horizontal="right" vertical="center"/>
    </xf>
    <xf numFmtId="165" fontId="4" fillId="0" borderId="20" xfId="1" applyNumberFormat="1" applyFont="1" applyFill="1" applyBorder="1" applyAlignment="1">
      <alignment horizontal="right" vertical="center"/>
    </xf>
    <xf numFmtId="165" fontId="4" fillId="0" borderId="21" xfId="1" applyNumberFormat="1" applyFont="1" applyFill="1" applyBorder="1" applyAlignment="1">
      <alignment horizontal="right" vertical="center"/>
    </xf>
    <xf numFmtId="165" fontId="4" fillId="0" borderId="25" xfId="1" applyNumberFormat="1" applyFont="1" applyBorder="1" applyAlignment="1">
      <alignment horizontal="right" vertical="center"/>
    </xf>
    <xf numFmtId="165" fontId="4" fillId="0" borderId="20" xfId="1" applyNumberFormat="1" applyFont="1" applyBorder="1" applyAlignment="1">
      <alignment horizontal="right" vertical="center"/>
    </xf>
    <xf numFmtId="165" fontId="4" fillId="0" borderId="21" xfId="1" applyNumberFormat="1" applyFont="1" applyBorder="1" applyAlignment="1">
      <alignment horizontal="right" vertical="center"/>
    </xf>
  </cellXfs>
  <cellStyles count="79">
    <cellStyle name="20% - Énfasis1" xfId="27"/>
    <cellStyle name="20% - Énfasis2" xfId="28"/>
    <cellStyle name="20% - Énfasis3" xfId="29"/>
    <cellStyle name="20% - Énfasis4" xfId="30"/>
    <cellStyle name="20% - Énfasis5" xfId="31"/>
    <cellStyle name="20% - Énfasis6" xfId="32"/>
    <cellStyle name="40% - Énfasis1" xfId="33"/>
    <cellStyle name="40% - Énfasis2" xfId="34"/>
    <cellStyle name="40% - Énfasis3" xfId="35"/>
    <cellStyle name="40% - Énfasis4" xfId="36"/>
    <cellStyle name="40% - Énfasis5" xfId="37"/>
    <cellStyle name="40% - Énfasis6" xfId="38"/>
    <cellStyle name="60% - Énfasis1" xfId="39"/>
    <cellStyle name="60% - Énfasis2" xfId="40"/>
    <cellStyle name="60% - Énfasis3" xfId="41"/>
    <cellStyle name="60% - Énfasis4" xfId="42"/>
    <cellStyle name="60% - Énfasis5" xfId="43"/>
    <cellStyle name="60% - Énfasis6" xfId="44"/>
    <cellStyle name="Buena" xfId="45"/>
    <cellStyle name="Cálculo" xfId="46"/>
    <cellStyle name="Celda de comprobación" xfId="47"/>
    <cellStyle name="Celda vinculada" xfId="48"/>
    <cellStyle name="Comma 10" xfId="15"/>
    <cellStyle name="Comma 11" xfId="17"/>
    <cellStyle name="Comma 12" xfId="19"/>
    <cellStyle name="Comma 13" xfId="74"/>
    <cellStyle name="Comma 13 2" xfId="75"/>
    <cellStyle name="Comma 14" xfId="73"/>
    <cellStyle name="Comma 2" xfId="4"/>
    <cellStyle name="Comma 2 2" xfId="20"/>
    <cellStyle name="Comma 2 3" xfId="26"/>
    <cellStyle name="Comma 3" xfId="6"/>
    <cellStyle name="Comma 4" xfId="7"/>
    <cellStyle name="Comma 5" xfId="8"/>
    <cellStyle name="Comma 6" xfId="9"/>
    <cellStyle name="Comma 7" xfId="10"/>
    <cellStyle name="Comma 8" xfId="12"/>
    <cellStyle name="Comma 9" xfId="13"/>
    <cellStyle name="Encabezado 4" xfId="49"/>
    <cellStyle name="Énfasis1" xfId="50"/>
    <cellStyle name="Énfasis2" xfId="51"/>
    <cellStyle name="Énfasis3" xfId="52"/>
    <cellStyle name="Énfasis4" xfId="53"/>
    <cellStyle name="Énfasis5" xfId="54"/>
    <cellStyle name="Énfasis6" xfId="55"/>
    <cellStyle name="Entrada" xfId="56"/>
    <cellStyle name="Incorrecto" xfId="57"/>
    <cellStyle name="JAIME" xfId="58"/>
    <cellStyle name="Lyon" xfId="76"/>
    <cellStyle name="Millares" xfId="1" builtinId="3"/>
    <cellStyle name="Normal" xfId="0" builtinId="0"/>
    <cellStyle name="Normal 2" xfId="3"/>
    <cellStyle name="Normal 2 2" xfId="72"/>
    <cellStyle name="Normal 3" xfId="5"/>
    <cellStyle name="Normal 3 2" xfId="21"/>
    <cellStyle name="Normal 4" xfId="11"/>
    <cellStyle name="Normal 4 2" xfId="22"/>
    <cellStyle name="Normal 5" xfId="14"/>
    <cellStyle name="Normal 5 2" xfId="23"/>
    <cellStyle name="Normal 6" xfId="16"/>
    <cellStyle name="Normal 6 2" xfId="24"/>
    <cellStyle name="Normal 7" xfId="18"/>
    <cellStyle name="Normal 7 2" xfId="25"/>
    <cellStyle name="Normal 8" xfId="77"/>
    <cellStyle name="Normal 9" xfId="78"/>
    <cellStyle name="Notas" xfId="59"/>
    <cellStyle name="Percent 2" xfId="2"/>
    <cellStyle name="Salida" xfId="60"/>
    <cellStyle name="STYL1 - Style1" xfId="61"/>
    <cellStyle name="STYL2 - Style2" xfId="62"/>
    <cellStyle name="STYL3 - Style3" xfId="63"/>
    <cellStyle name="STYL4 - Style4" xfId="64"/>
    <cellStyle name="STYL5 - Style5" xfId="65"/>
    <cellStyle name="Texto de advertencia" xfId="66"/>
    <cellStyle name="Texto explicativo" xfId="67"/>
    <cellStyle name="Título" xfId="68"/>
    <cellStyle name="Título 1" xfId="69"/>
    <cellStyle name="Título 2" xfId="70"/>
    <cellStyle name="Título 3" xfId="7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7"/>
  <sheetViews>
    <sheetView showGridLines="0" tabSelected="1" zoomScale="70" zoomScaleNormal="70" workbookViewId="0">
      <pane xSplit="1" ySplit="1" topLeftCell="B25" activePane="bottomRight" state="frozen"/>
      <selection activeCell="K16" sqref="K16"/>
      <selection pane="topRight" activeCell="K16" sqref="K16"/>
      <selection pane="bottomLeft" activeCell="K16" sqref="K16"/>
      <selection pane="bottomRight" activeCell="A47" sqref="A47:XFD47"/>
    </sheetView>
  </sheetViews>
  <sheetFormatPr baseColWidth="10" defaultColWidth="9.140625" defaultRowHeight="15"/>
  <cols>
    <col min="1" max="1" width="72.28515625" customWidth="1"/>
    <col min="2" max="2" width="15" style="73" customWidth="1"/>
    <col min="3" max="3" width="16" customWidth="1"/>
    <col min="4" max="4" width="16" style="73" customWidth="1"/>
    <col min="5" max="5" width="16.140625" customWidth="1"/>
  </cols>
  <sheetData>
    <row r="1" spans="1:5">
      <c r="A1" s="73" t="s">
        <v>105</v>
      </c>
      <c r="B1" s="85" t="s">
        <v>121</v>
      </c>
      <c r="C1" s="86" t="s">
        <v>122</v>
      </c>
      <c r="D1" s="86" t="s">
        <v>123</v>
      </c>
      <c r="E1" s="87" t="s">
        <v>124</v>
      </c>
    </row>
    <row r="2" spans="1:5" ht="15.75" thickBot="1">
      <c r="A2" s="63" t="s">
        <v>38</v>
      </c>
      <c r="B2" s="82"/>
      <c r="C2" s="83"/>
      <c r="D2" s="83"/>
      <c r="E2" s="84"/>
    </row>
    <row r="3" spans="1:5">
      <c r="A3" s="66" t="s">
        <v>39</v>
      </c>
      <c r="B3" s="72">
        <v>167530678</v>
      </c>
      <c r="C3" s="72">
        <v>295145700</v>
      </c>
      <c r="D3" s="72">
        <v>423014117</v>
      </c>
      <c r="E3" s="72">
        <v>583809465</v>
      </c>
    </row>
    <row r="4" spans="1:5">
      <c r="A4" s="66" t="s">
        <v>106</v>
      </c>
      <c r="B4" s="72">
        <v>0</v>
      </c>
      <c r="C4" s="72">
        <v>0</v>
      </c>
      <c r="D4" s="72">
        <v>0</v>
      </c>
      <c r="E4" s="72">
        <v>0</v>
      </c>
    </row>
    <row r="5" spans="1:5">
      <c r="A5" s="66" t="s">
        <v>40</v>
      </c>
      <c r="B5" s="72">
        <v>59489</v>
      </c>
      <c r="C5" s="72">
        <v>0</v>
      </c>
      <c r="D5" s="72">
        <v>0</v>
      </c>
      <c r="E5" s="72">
        <v>0</v>
      </c>
    </row>
    <row r="6" spans="1:5">
      <c r="A6" s="66" t="s">
        <v>41</v>
      </c>
      <c r="B6" s="72">
        <v>-117453621</v>
      </c>
      <c r="C6" s="72">
        <v>-209559302</v>
      </c>
      <c r="D6" s="72">
        <v>-291807029</v>
      </c>
      <c r="E6" s="72">
        <v>-386227208</v>
      </c>
    </row>
    <row r="7" spans="1:5">
      <c r="A7" s="66" t="s">
        <v>42</v>
      </c>
      <c r="B7" s="72">
        <v>-11802064</v>
      </c>
      <c r="C7" s="72">
        <v>-20769290</v>
      </c>
      <c r="D7" s="72">
        <v>-35056152</v>
      </c>
      <c r="E7" s="72">
        <v>-54498635</v>
      </c>
    </row>
    <row r="8" spans="1:5">
      <c r="A8" s="66" t="s">
        <v>107</v>
      </c>
      <c r="B8" s="72">
        <v>0</v>
      </c>
      <c r="C8" s="72">
        <v>0</v>
      </c>
      <c r="D8" s="72">
        <v>0</v>
      </c>
      <c r="E8" s="72">
        <v>0</v>
      </c>
    </row>
    <row r="9" spans="1:5">
      <c r="A9" s="66" t="s">
        <v>43</v>
      </c>
      <c r="B9" s="72">
        <v>-16994992</v>
      </c>
      <c r="C9" s="72">
        <v>-32489965</v>
      </c>
      <c r="D9" s="72">
        <v>-55714522</v>
      </c>
      <c r="E9" s="72">
        <v>-67907932</v>
      </c>
    </row>
    <row r="10" spans="1:5">
      <c r="A10" s="66" t="s">
        <v>115</v>
      </c>
      <c r="B10" s="72">
        <v>-103851</v>
      </c>
      <c r="C10" s="72">
        <v>-154174</v>
      </c>
      <c r="D10" s="72">
        <v>-260419</v>
      </c>
      <c r="E10" s="72">
        <v>-321006</v>
      </c>
    </row>
    <row r="11" spans="1:5">
      <c r="A11" s="66" t="s">
        <v>108</v>
      </c>
      <c r="B11" s="72">
        <v>0</v>
      </c>
      <c r="C11" s="72">
        <v>0</v>
      </c>
      <c r="D11" s="72">
        <v>0</v>
      </c>
      <c r="E11" s="72">
        <v>0</v>
      </c>
    </row>
    <row r="12" spans="1:5">
      <c r="A12" s="66" t="s">
        <v>44</v>
      </c>
      <c r="B12" s="72">
        <v>0</v>
      </c>
      <c r="C12" s="72">
        <v>0</v>
      </c>
      <c r="D12" s="72">
        <v>0</v>
      </c>
      <c r="E12" s="72">
        <v>0</v>
      </c>
    </row>
    <row r="13" spans="1:5">
      <c r="A13" s="66" t="s">
        <v>45</v>
      </c>
      <c r="B13" s="72">
        <v>0</v>
      </c>
      <c r="C13" s="72">
        <v>0</v>
      </c>
      <c r="D13" s="72">
        <v>0</v>
      </c>
      <c r="E13" s="72">
        <v>0</v>
      </c>
    </row>
    <row r="14" spans="1:5">
      <c r="A14" s="66" t="s">
        <v>46</v>
      </c>
      <c r="B14" s="72">
        <v>0</v>
      </c>
      <c r="C14" s="72">
        <v>0</v>
      </c>
      <c r="D14" s="72">
        <v>0</v>
      </c>
      <c r="E14" s="72">
        <v>0</v>
      </c>
    </row>
    <row r="15" spans="1:5">
      <c r="A15" s="66" t="s">
        <v>110</v>
      </c>
      <c r="B15" s="72">
        <v>0</v>
      </c>
      <c r="C15" s="72">
        <v>0</v>
      </c>
      <c r="D15" s="72">
        <v>0</v>
      </c>
      <c r="E15" s="72">
        <v>0</v>
      </c>
    </row>
    <row r="16" spans="1:5">
      <c r="A16" s="66" t="s">
        <v>47</v>
      </c>
      <c r="B16" s="72">
        <v>-1686212</v>
      </c>
      <c r="C16" s="72">
        <v>-3252106</v>
      </c>
      <c r="D16" s="72">
        <v>-6514367</v>
      </c>
      <c r="E16" s="72">
        <v>-6930053</v>
      </c>
    </row>
    <row r="17" spans="1:5">
      <c r="A17" s="66" t="s">
        <v>111</v>
      </c>
      <c r="B17" s="72">
        <v>0</v>
      </c>
      <c r="C17" s="72">
        <v>0</v>
      </c>
      <c r="D17" s="72">
        <v>0</v>
      </c>
      <c r="E17" s="72">
        <v>0</v>
      </c>
    </row>
    <row r="18" spans="1:5">
      <c r="A18" s="66" t="s">
        <v>109</v>
      </c>
      <c r="B18" s="72">
        <v>0</v>
      </c>
      <c r="C18" s="72">
        <v>0</v>
      </c>
      <c r="D18" s="72">
        <v>0</v>
      </c>
      <c r="E18" s="72">
        <v>0</v>
      </c>
    </row>
    <row r="19" spans="1:5">
      <c r="A19" s="66" t="s">
        <v>48</v>
      </c>
      <c r="B19" s="72">
        <v>29785</v>
      </c>
      <c r="C19" s="72">
        <v>-28161</v>
      </c>
      <c r="D19" s="72">
        <v>90881</v>
      </c>
      <c r="E19" s="72">
        <v>191133</v>
      </c>
    </row>
    <row r="20" spans="1:5">
      <c r="A20" s="66" t="s">
        <v>112</v>
      </c>
      <c r="B20" s="71">
        <v>0</v>
      </c>
      <c r="C20" s="71">
        <v>0</v>
      </c>
      <c r="D20" s="71">
        <v>0</v>
      </c>
      <c r="E20" s="71">
        <v>0</v>
      </c>
    </row>
    <row r="21" spans="1:5" ht="15.75" thickBot="1">
      <c r="A21" s="62" t="s">
        <v>49</v>
      </c>
      <c r="B21" s="88">
        <f>SUM(B3:B20)</f>
        <v>19579212</v>
      </c>
      <c r="C21" s="80">
        <f>SUM(C3:C20)</f>
        <v>28892702</v>
      </c>
      <c r="D21" s="80">
        <f>SUM(D3:D20)</f>
        <v>33752509</v>
      </c>
      <c r="E21" s="81">
        <f>SUM(E3:E20)</f>
        <v>68115764</v>
      </c>
    </row>
    <row r="22" spans="1:5">
      <c r="A22" s="59" t="s">
        <v>103</v>
      </c>
      <c r="B22" s="89"/>
      <c r="C22" s="76"/>
      <c r="D22" s="76"/>
      <c r="E22" s="77"/>
    </row>
    <row r="23" spans="1:5">
      <c r="A23" s="66" t="s">
        <v>116</v>
      </c>
      <c r="B23" s="69">
        <v>0</v>
      </c>
      <c r="C23" s="69">
        <v>0</v>
      </c>
      <c r="D23" s="69">
        <v>12881</v>
      </c>
      <c r="E23" s="69">
        <v>13308</v>
      </c>
    </row>
    <row r="24" spans="1:5">
      <c r="A24" s="66" t="s">
        <v>50</v>
      </c>
      <c r="B24" s="69">
        <v>-14112840</v>
      </c>
      <c r="C24" s="69">
        <v>-25204790</v>
      </c>
      <c r="D24" s="69">
        <v>-39999106</v>
      </c>
      <c r="E24" s="69">
        <v>-55849043</v>
      </c>
    </row>
    <row r="25" spans="1:5">
      <c r="A25" s="66" t="s">
        <v>117</v>
      </c>
      <c r="B25" s="69">
        <v>0</v>
      </c>
      <c r="C25" s="69">
        <v>0</v>
      </c>
      <c r="D25" s="69">
        <v>0</v>
      </c>
      <c r="E25" s="69">
        <v>0</v>
      </c>
    </row>
    <row r="26" spans="1:5" s="65" customFormat="1">
      <c r="A26" s="66" t="s">
        <v>118</v>
      </c>
      <c r="B26" s="69">
        <v>0</v>
      </c>
      <c r="C26" s="69">
        <v>0</v>
      </c>
      <c r="D26" s="69">
        <v>0</v>
      </c>
      <c r="E26" s="69">
        <v>0</v>
      </c>
    </row>
    <row r="27" spans="1:5" s="73" customFormat="1">
      <c r="A27" s="66" t="s">
        <v>125</v>
      </c>
      <c r="B27" s="69">
        <v>0</v>
      </c>
      <c r="C27" s="69">
        <v>0</v>
      </c>
      <c r="D27" s="69">
        <v>0</v>
      </c>
      <c r="E27" s="69">
        <v>-269812</v>
      </c>
    </row>
    <row r="28" spans="1:5">
      <c r="A28" s="66" t="s">
        <v>64</v>
      </c>
      <c r="B28" s="69">
        <v>4059</v>
      </c>
      <c r="C28" s="69">
        <v>20738</v>
      </c>
      <c r="D28" s="69">
        <v>22727</v>
      </c>
      <c r="E28" s="69">
        <v>269498</v>
      </c>
    </row>
    <row r="29" spans="1:5">
      <c r="A29" s="66" t="s">
        <v>113</v>
      </c>
      <c r="B29" s="69">
        <v>0</v>
      </c>
      <c r="C29" s="69">
        <v>0</v>
      </c>
      <c r="D29" s="69">
        <v>0</v>
      </c>
      <c r="E29" s="69">
        <v>0</v>
      </c>
    </row>
    <row r="30" spans="1:5" s="68" customFormat="1">
      <c r="A30" s="67" t="s">
        <v>119</v>
      </c>
      <c r="B30" s="69">
        <v>0</v>
      </c>
      <c r="C30" s="69">
        <v>380019</v>
      </c>
      <c r="D30" s="69">
        <v>760037</v>
      </c>
      <c r="E30" s="69">
        <v>760698</v>
      </c>
    </row>
    <row r="31" spans="1:5">
      <c r="A31" s="66" t="s">
        <v>51</v>
      </c>
      <c r="B31" s="69">
        <v>0</v>
      </c>
      <c r="C31" s="69">
        <v>0</v>
      </c>
      <c r="D31" s="69">
        <v>0</v>
      </c>
      <c r="E31" s="69">
        <v>0</v>
      </c>
    </row>
    <row r="32" spans="1:5" ht="15.75" thickBot="1">
      <c r="A32" s="62" t="s">
        <v>52</v>
      </c>
      <c r="B32" s="90">
        <f>SUM(B23:B31)</f>
        <v>-14108781</v>
      </c>
      <c r="C32" s="74">
        <f>SUM(C23:C31)</f>
        <v>-24804033</v>
      </c>
      <c r="D32" s="74">
        <f>SUM(D23:D31)</f>
        <v>-39203461</v>
      </c>
      <c r="E32" s="75">
        <f>SUM(E23:E31)</f>
        <v>-55075351</v>
      </c>
    </row>
    <row r="33" spans="1:5">
      <c r="A33" s="59" t="s">
        <v>53</v>
      </c>
      <c r="B33" s="91"/>
      <c r="C33" s="78"/>
      <c r="D33" s="78"/>
      <c r="E33" s="79"/>
    </row>
    <row r="34" spans="1:5">
      <c r="A34" s="66" t="s">
        <v>54</v>
      </c>
      <c r="B34" s="72">
        <v>0</v>
      </c>
      <c r="C34" s="72">
        <v>28537381</v>
      </c>
      <c r="D34" s="72">
        <v>40682462</v>
      </c>
      <c r="E34" s="72">
        <v>46682626</v>
      </c>
    </row>
    <row r="35" spans="1:5" s="70" customFormat="1">
      <c r="A35" s="67" t="s">
        <v>120</v>
      </c>
      <c r="B35" s="72">
        <v>0</v>
      </c>
      <c r="C35" s="72">
        <v>0</v>
      </c>
      <c r="D35" s="72">
        <v>80814492</v>
      </c>
      <c r="E35" s="72">
        <v>116814120</v>
      </c>
    </row>
    <row r="36" spans="1:5">
      <c r="A36" s="66" t="s">
        <v>114</v>
      </c>
      <c r="B36" s="72">
        <v>0</v>
      </c>
      <c r="C36" s="72">
        <v>0</v>
      </c>
      <c r="D36" s="72">
        <v>0</v>
      </c>
      <c r="E36" s="72">
        <v>0</v>
      </c>
    </row>
    <row r="37" spans="1:5">
      <c r="A37" s="66" t="s">
        <v>55</v>
      </c>
      <c r="B37" s="72">
        <v>-5065230</v>
      </c>
      <c r="C37" s="72">
        <v>-11517231</v>
      </c>
      <c r="D37" s="72">
        <v>-26955776</v>
      </c>
      <c r="E37" s="72">
        <v>-107671371</v>
      </c>
    </row>
    <row r="38" spans="1:5">
      <c r="A38" s="66" t="s">
        <v>45</v>
      </c>
      <c r="B38" s="72">
        <v>-1073365</v>
      </c>
      <c r="C38" s="72">
        <v>-1878346</v>
      </c>
      <c r="D38" s="72">
        <v>-4568537</v>
      </c>
      <c r="E38" s="72">
        <v>-5944091</v>
      </c>
    </row>
    <row r="39" spans="1:5">
      <c r="A39" s="66" t="s">
        <v>63</v>
      </c>
      <c r="B39" s="72">
        <v>0</v>
      </c>
      <c r="C39" s="72">
        <v>-25459922</v>
      </c>
      <c r="D39" s="72">
        <v>-25459922</v>
      </c>
      <c r="E39" s="72">
        <v>-25459922</v>
      </c>
    </row>
    <row r="40" spans="1:5">
      <c r="A40" s="66" t="s">
        <v>48</v>
      </c>
      <c r="B40" s="72">
        <v>0</v>
      </c>
      <c r="C40" s="72">
        <v>0</v>
      </c>
      <c r="D40" s="72">
        <v>0</v>
      </c>
      <c r="E40" s="72">
        <v>0</v>
      </c>
    </row>
    <row r="41" spans="1:5" ht="15.75" thickBot="1">
      <c r="A41" s="62" t="s">
        <v>56</v>
      </c>
      <c r="B41" s="90">
        <f>SUM(B34:B40)</f>
        <v>-6138595</v>
      </c>
      <c r="C41" s="74">
        <f>SUM(C34:C40)</f>
        <v>-10318118</v>
      </c>
      <c r="D41" s="74">
        <f>SUM(D34:D40)</f>
        <v>64512719</v>
      </c>
      <c r="E41" s="75">
        <f>SUM(E34:E40)</f>
        <v>24421362</v>
      </c>
    </row>
    <row r="42" spans="1:5">
      <c r="A42" s="64" t="s">
        <v>57</v>
      </c>
      <c r="B42" s="92">
        <f>+B41+B32+B21</f>
        <v>-668164</v>
      </c>
      <c r="C42" s="93">
        <f>+C41+C32+C21</f>
        <v>-6229449</v>
      </c>
      <c r="D42" s="93">
        <f>+D41+D32+D21</f>
        <v>59061767</v>
      </c>
      <c r="E42" s="94">
        <f>+E41+E32+E21</f>
        <v>37461775</v>
      </c>
    </row>
    <row r="43" spans="1:5">
      <c r="A43" s="66" t="s">
        <v>58</v>
      </c>
      <c r="B43" s="95">
        <v>939345</v>
      </c>
      <c r="C43" s="96">
        <v>176050</v>
      </c>
      <c r="D43" s="96">
        <v>-807922</v>
      </c>
      <c r="E43" s="97">
        <v>1201718</v>
      </c>
    </row>
    <row r="44" spans="1:5" ht="15.75" thickBot="1">
      <c r="A44" s="62" t="s">
        <v>59</v>
      </c>
      <c r="B44" s="90">
        <f>+B43+B42</f>
        <v>271181</v>
      </c>
      <c r="C44" s="74">
        <f>+C43+C42</f>
        <v>-6053399</v>
      </c>
      <c r="D44" s="74">
        <f>+D43+D42</f>
        <v>58253845</v>
      </c>
      <c r="E44" s="75">
        <f>+E43+E42</f>
        <v>38663493</v>
      </c>
    </row>
    <row r="45" spans="1:5" ht="15.75" thickBot="1">
      <c r="A45" s="60" t="s">
        <v>60</v>
      </c>
      <c r="B45" s="90">
        <v>19304175</v>
      </c>
      <c r="C45" s="74">
        <v>19304176</v>
      </c>
      <c r="D45" s="74">
        <v>19304176</v>
      </c>
      <c r="E45" s="75">
        <v>19304176</v>
      </c>
    </row>
    <row r="46" spans="1:5" ht="15.75" thickBot="1">
      <c r="A46" s="61" t="s">
        <v>61</v>
      </c>
      <c r="B46" s="88">
        <f>+B45+B44</f>
        <v>19575356</v>
      </c>
      <c r="C46" s="80">
        <f>+C45+C44</f>
        <v>13250777</v>
      </c>
      <c r="D46" s="80">
        <f>+D45+D44</f>
        <v>77558021</v>
      </c>
      <c r="E46" s="81">
        <f>+E45+E44</f>
        <v>57967669</v>
      </c>
    </row>
    <row r="47" spans="1:5" ht="15.75" thickTop="1"/>
  </sheetData>
  <pageMargins left="0.23622047244094491" right="0.23622047244094491" top="0.74803149606299213" bottom="0.74803149606299213" header="0.31496062992125984" footer="0.31496062992125984"/>
  <pageSetup scale="7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"/>
  <sheetViews>
    <sheetView zoomScale="85" zoomScaleNormal="85" workbookViewId="0">
      <selection activeCell="C8" sqref="C8"/>
    </sheetView>
  </sheetViews>
  <sheetFormatPr baseColWidth="10" defaultColWidth="9.140625" defaultRowHeight="15"/>
  <cols>
    <col min="1" max="1" width="13.140625" customWidth="1"/>
    <col min="2" max="2" width="38.5703125" customWidth="1"/>
    <col min="3" max="3" width="55.140625" customWidth="1"/>
    <col min="4" max="4" width="14.140625" customWidth="1"/>
    <col min="5" max="5" width="14" customWidth="1"/>
    <col min="6" max="6" width="14.85546875" customWidth="1"/>
    <col min="7" max="7" width="12.7109375" customWidth="1"/>
    <col min="8" max="8" width="14.85546875" customWidth="1"/>
    <col min="9" max="9" width="13" customWidth="1"/>
    <col min="10" max="10" width="15.5703125" customWidth="1"/>
  </cols>
  <sheetData>
    <row r="1" spans="1:9" ht="15.75" thickBot="1"/>
    <row r="2" spans="1:9" ht="15.75" thickBot="1">
      <c r="C2" s="1"/>
      <c r="D2" s="2" t="s">
        <v>85</v>
      </c>
      <c r="E2" s="2" t="s">
        <v>37</v>
      </c>
      <c r="F2" s="2" t="s">
        <v>62</v>
      </c>
      <c r="G2" s="2" t="s">
        <v>65</v>
      </c>
      <c r="H2" s="2" t="s">
        <v>0</v>
      </c>
    </row>
    <row r="3" spans="1:9">
      <c r="D3" s="3" t="s">
        <v>2</v>
      </c>
      <c r="E3" s="3" t="s">
        <v>2</v>
      </c>
      <c r="F3" s="3" t="s">
        <v>2</v>
      </c>
      <c r="G3" s="3" t="s">
        <v>2</v>
      </c>
      <c r="H3" s="3" t="s">
        <v>2</v>
      </c>
    </row>
    <row r="4" spans="1:9">
      <c r="C4" s="9" t="s">
        <v>1</v>
      </c>
      <c r="D4" s="11"/>
      <c r="E4" s="8"/>
      <c r="F4" s="8"/>
      <c r="G4" s="8"/>
      <c r="H4" s="8"/>
    </row>
    <row r="5" spans="1:9">
      <c r="C5" s="1" t="s">
        <v>3</v>
      </c>
      <c r="D5" s="8"/>
      <c r="E5" s="8"/>
      <c r="F5" s="8"/>
      <c r="G5" s="8"/>
      <c r="H5" s="8"/>
    </row>
    <row r="6" spans="1:9">
      <c r="A6" s="14">
        <v>35824240</v>
      </c>
      <c r="B6" s="29" t="s">
        <v>4</v>
      </c>
      <c r="C6" s="29" t="s">
        <v>66</v>
      </c>
      <c r="D6" s="18">
        <v>32900465</v>
      </c>
      <c r="E6" s="18">
        <v>42048484</v>
      </c>
      <c r="F6" s="18">
        <v>26679445</v>
      </c>
      <c r="G6" s="18">
        <v>31433063</v>
      </c>
      <c r="H6" s="18">
        <v>35824240</v>
      </c>
      <c r="I6" s="14">
        <v>35824240</v>
      </c>
    </row>
    <row r="7" spans="1:9">
      <c r="A7" s="14">
        <v>8333793</v>
      </c>
      <c r="B7" s="4" t="s">
        <v>5</v>
      </c>
      <c r="C7" s="4" t="s">
        <v>102</v>
      </c>
      <c r="D7" s="18">
        <v>0</v>
      </c>
      <c r="E7" s="18">
        <v>0</v>
      </c>
      <c r="F7" s="18">
        <v>0</v>
      </c>
      <c r="G7" s="18">
        <v>0</v>
      </c>
      <c r="H7" s="18">
        <v>8333793</v>
      </c>
      <c r="I7" s="14">
        <v>8333793</v>
      </c>
    </row>
    <row r="8" spans="1:9">
      <c r="A8" s="36">
        <v>6071572</v>
      </c>
      <c r="B8" s="31" t="s">
        <v>6</v>
      </c>
      <c r="C8" s="4"/>
      <c r="D8" s="18"/>
      <c r="E8" s="18"/>
      <c r="F8" s="18"/>
      <c r="G8" s="18"/>
      <c r="H8" s="18"/>
      <c r="I8" s="14"/>
    </row>
    <row r="9" spans="1:9">
      <c r="A9" s="14">
        <v>28665526</v>
      </c>
      <c r="B9" s="29" t="s">
        <v>20</v>
      </c>
      <c r="C9" s="29" t="s">
        <v>73</v>
      </c>
      <c r="D9" s="18">
        <v>28057401</v>
      </c>
      <c r="E9" s="18">
        <v>24117385</v>
      </c>
      <c r="F9" s="18">
        <v>18776098</v>
      </c>
      <c r="G9" s="18">
        <v>23245846</v>
      </c>
      <c r="H9" s="18">
        <v>28665526</v>
      </c>
      <c r="I9" s="32">
        <v>28665526</v>
      </c>
    </row>
    <row r="10" spans="1:9">
      <c r="A10" s="14">
        <v>534786</v>
      </c>
      <c r="B10" s="29" t="s">
        <v>7</v>
      </c>
      <c r="C10" s="29" t="s">
        <v>67</v>
      </c>
      <c r="D10" s="18">
        <v>560482</v>
      </c>
      <c r="E10" s="18">
        <v>3963474</v>
      </c>
      <c r="F10" s="18">
        <v>655974</v>
      </c>
      <c r="G10" s="18">
        <v>502527</v>
      </c>
      <c r="H10" s="18">
        <v>534786</v>
      </c>
      <c r="I10" s="32">
        <v>534786</v>
      </c>
    </row>
    <row r="11" spans="1:9">
      <c r="A11" s="14">
        <v>13184498</v>
      </c>
      <c r="B11" s="29" t="s">
        <v>8</v>
      </c>
      <c r="C11" s="29" t="s">
        <v>68</v>
      </c>
      <c r="D11" s="18">
        <v>13498505</v>
      </c>
      <c r="E11" s="18">
        <v>13965658</v>
      </c>
      <c r="F11" s="18">
        <v>13010688</v>
      </c>
      <c r="G11" s="18">
        <v>13422409</v>
      </c>
      <c r="H11" s="18">
        <v>13184498</v>
      </c>
      <c r="I11" s="32">
        <v>13184498</v>
      </c>
    </row>
    <row r="12" spans="1:9">
      <c r="C12" s="30" t="s">
        <v>69</v>
      </c>
      <c r="D12" s="18">
        <v>391477</v>
      </c>
      <c r="E12" s="18">
        <v>3605477</v>
      </c>
      <c r="F12" s="18">
        <v>2945737</v>
      </c>
      <c r="G12" s="18">
        <v>0</v>
      </c>
      <c r="H12" s="18">
        <v>0</v>
      </c>
    </row>
    <row r="13" spans="1:9">
      <c r="C13" s="31" t="s">
        <v>70</v>
      </c>
      <c r="D13" s="34">
        <v>911613</v>
      </c>
      <c r="E13" s="34">
        <v>972590</v>
      </c>
      <c r="F13" s="34">
        <v>880496</v>
      </c>
      <c r="G13" s="34">
        <v>838037</v>
      </c>
      <c r="H13" s="34">
        <v>513622</v>
      </c>
      <c r="I13" s="36">
        <v>6071572</v>
      </c>
    </row>
    <row r="14" spans="1:9">
      <c r="A14" s="14">
        <v>1745181</v>
      </c>
      <c r="B14" s="29" t="s">
        <v>9</v>
      </c>
      <c r="C14" s="29" t="s">
        <v>71</v>
      </c>
      <c r="D14" s="18">
        <v>2101347</v>
      </c>
      <c r="E14" s="18">
        <v>1286142</v>
      </c>
      <c r="F14" s="18">
        <v>551645</v>
      </c>
      <c r="G14" s="18">
        <v>4172510</v>
      </c>
      <c r="H14" s="18">
        <v>1745181</v>
      </c>
      <c r="I14" s="32">
        <v>1745181</v>
      </c>
    </row>
    <row r="15" spans="1:9" ht="15.75" thickBot="1">
      <c r="C15" s="31" t="s">
        <v>72</v>
      </c>
      <c r="D15" s="34">
        <v>5143144</v>
      </c>
      <c r="E15" s="34">
        <v>4966345</v>
      </c>
      <c r="F15" s="34">
        <v>5051345</v>
      </c>
      <c r="G15" s="34">
        <v>5535887</v>
      </c>
      <c r="H15" s="34">
        <v>5557950</v>
      </c>
    </row>
    <row r="16" spans="1:9" ht="15.75" thickBot="1">
      <c r="C16" s="10" t="s">
        <v>83</v>
      </c>
      <c r="D16" s="19">
        <f t="shared" ref="D16:I16" si="0">SUM(D6:D15)</f>
        <v>83564434</v>
      </c>
      <c r="E16" s="19">
        <f t="shared" si="0"/>
        <v>94925555</v>
      </c>
      <c r="F16" s="19">
        <f t="shared" si="0"/>
        <v>68551428</v>
      </c>
      <c r="G16" s="19">
        <f t="shared" si="0"/>
        <v>79150279</v>
      </c>
      <c r="H16" s="19">
        <f t="shared" si="0"/>
        <v>94359596</v>
      </c>
      <c r="I16" s="15">
        <f t="shared" si="0"/>
        <v>94359596</v>
      </c>
    </row>
    <row r="17" spans="1:8">
      <c r="C17" s="12"/>
      <c r="D17" s="20"/>
      <c r="E17" s="20"/>
      <c r="F17" s="20"/>
      <c r="G17" s="20"/>
      <c r="H17" s="20"/>
    </row>
    <row r="18" spans="1:8">
      <c r="C18" s="1" t="s">
        <v>10</v>
      </c>
      <c r="D18" s="18"/>
      <c r="E18" s="18"/>
      <c r="F18" s="18"/>
      <c r="G18" s="18"/>
      <c r="H18" s="18"/>
    </row>
    <row r="19" spans="1:8">
      <c r="A19" s="44">
        <v>474509</v>
      </c>
      <c r="B19" s="4" t="s">
        <v>11</v>
      </c>
      <c r="C19" s="4" t="s">
        <v>74</v>
      </c>
      <c r="D19" s="18">
        <v>38351</v>
      </c>
      <c r="E19" s="18">
        <v>29591</v>
      </c>
      <c r="F19" s="18">
        <v>21588</v>
      </c>
      <c r="G19" s="18">
        <v>18511</v>
      </c>
      <c r="H19" s="38">
        <v>33588</v>
      </c>
    </row>
    <row r="20" spans="1:8">
      <c r="A20" s="37">
        <v>33588</v>
      </c>
      <c r="B20" s="4" t="s">
        <v>12</v>
      </c>
      <c r="C20" s="4" t="s">
        <v>75</v>
      </c>
      <c r="D20" s="18">
        <v>2499422</v>
      </c>
      <c r="E20" s="18">
        <v>2328429</v>
      </c>
      <c r="F20" s="18">
        <v>2219252</v>
      </c>
      <c r="G20" s="18">
        <v>2119404</v>
      </c>
      <c r="H20" s="34">
        <v>2046795</v>
      </c>
    </row>
    <row r="21" spans="1:8">
      <c r="A21" s="36">
        <v>2046795</v>
      </c>
      <c r="B21" s="4" t="s">
        <v>13</v>
      </c>
      <c r="C21" s="4" t="s">
        <v>76</v>
      </c>
      <c r="D21" s="18">
        <v>2549922</v>
      </c>
      <c r="E21" s="18">
        <v>2592031</v>
      </c>
      <c r="F21" s="18">
        <v>2933906</v>
      </c>
      <c r="G21" s="18">
        <v>3045130</v>
      </c>
      <c r="H21" s="39">
        <v>3171563</v>
      </c>
    </row>
    <row r="22" spans="1:8">
      <c r="A22" s="33">
        <v>3171563</v>
      </c>
      <c r="B22" s="4" t="s">
        <v>14</v>
      </c>
      <c r="C22" s="4" t="s">
        <v>77</v>
      </c>
      <c r="D22" s="18">
        <v>147527517</v>
      </c>
      <c r="E22" s="18">
        <v>147512098</v>
      </c>
      <c r="F22" s="18">
        <v>147494753</v>
      </c>
      <c r="G22" s="18">
        <v>147478371</v>
      </c>
      <c r="H22" s="18">
        <v>147461989</v>
      </c>
    </row>
    <row r="23" spans="1:8">
      <c r="A23" s="14">
        <v>145108470</v>
      </c>
      <c r="B23" s="4" t="s">
        <v>15</v>
      </c>
      <c r="C23" s="4" t="s">
        <v>78</v>
      </c>
      <c r="D23" s="18">
        <v>113097427</v>
      </c>
      <c r="E23" s="18">
        <v>110561857</v>
      </c>
      <c r="F23" s="18">
        <v>110071804</v>
      </c>
      <c r="G23" s="18">
        <v>110875445</v>
      </c>
      <c r="H23" s="40">
        <v>110808752</v>
      </c>
    </row>
    <row r="24" spans="1:8">
      <c r="A24" s="14">
        <v>2353519</v>
      </c>
      <c r="B24" s="4" t="s">
        <v>16</v>
      </c>
      <c r="C24" s="4" t="s">
        <v>79</v>
      </c>
      <c r="D24" s="18">
        <v>60409386</v>
      </c>
      <c r="E24" s="18">
        <v>60248592</v>
      </c>
      <c r="F24" s="18">
        <v>58185256</v>
      </c>
      <c r="G24" s="18">
        <v>56610162</v>
      </c>
      <c r="H24" s="42">
        <v>50973002</v>
      </c>
    </row>
    <row r="25" spans="1:8">
      <c r="A25" s="35">
        <v>110808752</v>
      </c>
      <c r="B25" s="4" t="s">
        <v>17</v>
      </c>
      <c r="C25" s="4" t="s">
        <v>70</v>
      </c>
      <c r="D25" s="18">
        <v>230336</v>
      </c>
      <c r="E25" s="18">
        <v>250630</v>
      </c>
      <c r="F25" s="18">
        <v>266899</v>
      </c>
      <c r="G25" s="18">
        <v>441562</v>
      </c>
      <c r="H25" s="43">
        <v>305581</v>
      </c>
    </row>
    <row r="26" spans="1:8">
      <c r="A26" s="41">
        <v>50973002</v>
      </c>
      <c r="B26" s="4" t="s">
        <v>18</v>
      </c>
      <c r="C26" s="4" t="s">
        <v>80</v>
      </c>
      <c r="D26" s="18">
        <v>121205</v>
      </c>
      <c r="E26" s="18">
        <v>111204</v>
      </c>
      <c r="F26" s="18">
        <v>79575</v>
      </c>
      <c r="G26" s="18">
        <v>91087</v>
      </c>
      <c r="H26" s="43">
        <v>168928</v>
      </c>
    </row>
    <row r="27" spans="1:8" ht="15.75" thickBot="1">
      <c r="C27" s="10" t="s">
        <v>84</v>
      </c>
      <c r="D27" s="21">
        <f>SUM(D19:D26)</f>
        <v>326473566</v>
      </c>
      <c r="E27" s="21">
        <f>SUM(E19:E26)</f>
        <v>323634432</v>
      </c>
      <c r="F27" s="21">
        <f>SUM(F19:F26)</f>
        <v>321273033</v>
      </c>
      <c r="G27" s="21">
        <f>SUM(G19:G26)</f>
        <v>320679672</v>
      </c>
      <c r="H27" s="21">
        <f>SUM(H19:H26)</f>
        <v>314970198</v>
      </c>
    </row>
    <row r="28" spans="1:8" ht="15.75" thickBot="1">
      <c r="C28" s="10" t="s">
        <v>19</v>
      </c>
      <c r="D28" s="19">
        <f>+D27+D16</f>
        <v>410038000</v>
      </c>
      <c r="E28" s="19">
        <f>+E27+E16</f>
        <v>418559987</v>
      </c>
      <c r="F28" s="19">
        <f>+F27+F16</f>
        <v>389824461</v>
      </c>
      <c r="G28" s="19">
        <f>+G27+G16</f>
        <v>399829951</v>
      </c>
      <c r="H28" s="19">
        <f>+H27+H16</f>
        <v>409329794</v>
      </c>
    </row>
    <row r="29" spans="1:8">
      <c r="D29" s="22"/>
      <c r="E29" s="22"/>
      <c r="F29" s="22"/>
      <c r="G29" s="22"/>
      <c r="H29" s="22"/>
    </row>
    <row r="30" spans="1:8">
      <c r="C30" s="1" t="s">
        <v>21</v>
      </c>
      <c r="D30" s="23"/>
      <c r="E30" s="23"/>
      <c r="F30" s="23"/>
      <c r="G30" s="23"/>
      <c r="H30" s="23"/>
    </row>
    <row r="31" spans="1:8">
      <c r="C31" s="1" t="s">
        <v>22</v>
      </c>
      <c r="D31" s="24"/>
      <c r="E31" s="24"/>
      <c r="F31" s="24"/>
      <c r="G31" s="24"/>
      <c r="H31" s="24"/>
    </row>
    <row r="32" spans="1:8">
      <c r="A32" s="45">
        <v>20674037</v>
      </c>
      <c r="B32" s="4" t="s">
        <v>23</v>
      </c>
      <c r="C32" s="4" t="s">
        <v>86</v>
      </c>
      <c r="D32" s="24">
        <v>16120186</v>
      </c>
      <c r="E32" s="24">
        <v>15318235</v>
      </c>
      <c r="F32" s="24">
        <v>12733751</v>
      </c>
      <c r="G32" s="24">
        <v>18315810</v>
      </c>
      <c r="H32" s="46">
        <v>20432147</v>
      </c>
    </row>
    <row r="33" spans="1:8">
      <c r="A33" s="47">
        <v>545038</v>
      </c>
      <c r="B33" s="4" t="s">
        <v>24</v>
      </c>
      <c r="C33" s="4" t="s">
        <v>87</v>
      </c>
      <c r="D33" s="24">
        <v>28553753</v>
      </c>
      <c r="E33" s="24">
        <v>39425702</v>
      </c>
      <c r="F33" s="24">
        <v>26264712</v>
      </c>
      <c r="G33" s="24">
        <v>23892117</v>
      </c>
      <c r="H33" s="50">
        <v>21735720</v>
      </c>
    </row>
    <row r="34" spans="1:8">
      <c r="A34" s="49">
        <v>21735720</v>
      </c>
      <c r="B34" s="4" t="s">
        <v>25</v>
      </c>
      <c r="C34" s="4" t="s">
        <v>88</v>
      </c>
      <c r="D34" s="24">
        <v>8615599</v>
      </c>
      <c r="E34" s="24">
        <v>12745195</v>
      </c>
      <c r="F34" s="24">
        <v>6288856</v>
      </c>
      <c r="G34" s="24">
        <v>7135962</v>
      </c>
      <c r="H34" s="52">
        <v>8334863</v>
      </c>
    </row>
    <row r="35" spans="1:8">
      <c r="A35" s="51">
        <v>8334863</v>
      </c>
      <c r="B35" s="4" t="s">
        <v>26</v>
      </c>
      <c r="C35" s="4" t="s">
        <v>81</v>
      </c>
      <c r="D35" s="24">
        <v>14415800</v>
      </c>
      <c r="E35" s="24">
        <v>9198226</v>
      </c>
      <c r="F35" s="24">
        <v>10745433</v>
      </c>
      <c r="G35" s="24">
        <v>12409867</v>
      </c>
      <c r="H35" s="54">
        <v>19857596</v>
      </c>
    </row>
    <row r="36" spans="1:8">
      <c r="A36" s="53">
        <v>19857596</v>
      </c>
      <c r="B36" s="4" t="s">
        <v>27</v>
      </c>
      <c r="C36" s="4" t="s">
        <v>89</v>
      </c>
      <c r="D36" s="24">
        <v>2216462</v>
      </c>
      <c r="E36" s="24">
        <v>1646539</v>
      </c>
      <c r="F36" s="24">
        <v>1341658</v>
      </c>
      <c r="G36" s="24">
        <v>1826480</v>
      </c>
      <c r="H36" s="56">
        <v>2495705</v>
      </c>
    </row>
    <row r="37" spans="1:8">
      <c r="A37" s="55">
        <v>2495705</v>
      </c>
      <c r="B37" s="4" t="s">
        <v>28</v>
      </c>
      <c r="C37" s="4" t="s">
        <v>90</v>
      </c>
      <c r="D37" s="24">
        <v>1373523</v>
      </c>
      <c r="E37" s="24">
        <v>1733484</v>
      </c>
      <c r="F37" s="24">
        <v>1568324</v>
      </c>
      <c r="G37" s="24">
        <v>1777993</v>
      </c>
      <c r="H37" s="24">
        <v>1764381</v>
      </c>
    </row>
    <row r="38" spans="1:8">
      <c r="A38" s="16">
        <v>1764381</v>
      </c>
      <c r="B38" s="4" t="s">
        <v>29</v>
      </c>
      <c r="C38" s="4" t="s">
        <v>82</v>
      </c>
      <c r="D38" s="24">
        <v>4520453</v>
      </c>
      <c r="E38" s="24">
        <v>7956021</v>
      </c>
      <c r="F38" s="24">
        <v>5861736</v>
      </c>
      <c r="G38" s="24">
        <v>2245587</v>
      </c>
      <c r="H38" s="46">
        <v>241890</v>
      </c>
    </row>
    <row r="39" spans="1:8">
      <c r="C39" s="4" t="s">
        <v>104</v>
      </c>
      <c r="D39" s="24">
        <v>0</v>
      </c>
      <c r="E39" s="24">
        <v>0</v>
      </c>
      <c r="F39" s="24">
        <v>0</v>
      </c>
      <c r="G39" s="24">
        <v>0</v>
      </c>
      <c r="H39" s="48">
        <v>545038</v>
      </c>
    </row>
    <row r="40" spans="1:8" ht="15.75" thickBot="1">
      <c r="C40" s="10" t="s">
        <v>91</v>
      </c>
      <c r="D40" s="26">
        <f>SUM(D32:D39)</f>
        <v>75815776</v>
      </c>
      <c r="E40" s="26">
        <f>SUM(E32:E39)</f>
        <v>88023402</v>
      </c>
      <c r="F40" s="26">
        <f>SUM(F32:F39)</f>
        <v>64804470</v>
      </c>
      <c r="G40" s="26">
        <f>SUM(G32:G39)</f>
        <v>67603816</v>
      </c>
      <c r="H40" s="26">
        <f>SUM(H32:H39)</f>
        <v>75407340</v>
      </c>
    </row>
    <row r="41" spans="1:8">
      <c r="C41" s="12"/>
      <c r="D41" s="16"/>
      <c r="E41" s="16"/>
      <c r="F41" s="16"/>
      <c r="G41" s="16"/>
      <c r="H41" s="16"/>
    </row>
    <row r="42" spans="1:8">
      <c r="C42" s="1" t="s">
        <v>30</v>
      </c>
      <c r="D42" s="27"/>
      <c r="E42" s="27"/>
      <c r="F42" s="27"/>
      <c r="G42" s="27"/>
      <c r="H42" s="27"/>
    </row>
    <row r="43" spans="1:8">
      <c r="A43" s="45">
        <v>87166591</v>
      </c>
      <c r="B43" s="4" t="s">
        <v>31</v>
      </c>
      <c r="C43" s="4" t="s">
        <v>92</v>
      </c>
      <c r="D43" s="24">
        <v>103170462</v>
      </c>
      <c r="E43" s="24">
        <v>97958291</v>
      </c>
      <c r="F43" s="24">
        <v>91400288</v>
      </c>
      <c r="G43" s="24">
        <v>92143102</v>
      </c>
      <c r="H43" s="45">
        <v>87166591</v>
      </c>
    </row>
    <row r="44" spans="1:8">
      <c r="A44" s="47">
        <v>4918711</v>
      </c>
      <c r="B44" s="4" t="s">
        <v>32</v>
      </c>
      <c r="C44" s="4" t="s">
        <v>93</v>
      </c>
      <c r="D44" s="24">
        <v>1180363</v>
      </c>
      <c r="E44" s="24">
        <v>1291505</v>
      </c>
      <c r="F44" s="24">
        <v>763497</v>
      </c>
      <c r="G44" s="24">
        <v>1259011</v>
      </c>
      <c r="H44" s="58">
        <v>1164827</v>
      </c>
    </row>
    <row r="45" spans="1:8">
      <c r="A45" s="57">
        <v>1164827</v>
      </c>
      <c r="B45" s="4" t="s">
        <v>33</v>
      </c>
      <c r="C45" s="4" t="s">
        <v>94</v>
      </c>
      <c r="D45" s="24">
        <v>4422059</v>
      </c>
      <c r="E45" s="24">
        <v>4389327</v>
      </c>
      <c r="F45" s="24">
        <v>4359111</v>
      </c>
      <c r="G45" s="24">
        <v>4715080</v>
      </c>
      <c r="H45" s="47">
        <v>4918711</v>
      </c>
    </row>
    <row r="46" spans="1:8" ht="15.75" thickBot="1">
      <c r="A46" s="17">
        <v>8003332</v>
      </c>
      <c r="B46" s="4" t="s">
        <v>29</v>
      </c>
      <c r="C46" s="4" t="s">
        <v>90</v>
      </c>
      <c r="D46" s="24">
        <v>7375032</v>
      </c>
      <c r="E46" s="24">
        <v>7390115</v>
      </c>
      <c r="F46" s="24">
        <v>7463438</v>
      </c>
      <c r="G46" s="24">
        <v>7722747</v>
      </c>
      <c r="H46" s="24">
        <v>8003332</v>
      </c>
    </row>
    <row r="47" spans="1:8">
      <c r="C47" s="4" t="s">
        <v>95</v>
      </c>
      <c r="D47" s="24"/>
      <c r="E47" s="24"/>
      <c r="F47" s="24"/>
      <c r="G47" s="24"/>
      <c r="H47" s="24"/>
    </row>
    <row r="48" spans="1:8" ht="15.75" thickBot="1">
      <c r="C48" s="1" t="s">
        <v>96</v>
      </c>
      <c r="D48" s="26">
        <f>SUM(D43:D47)</f>
        <v>116147916</v>
      </c>
      <c r="E48" s="26">
        <f>SUM(E43:E47)</f>
        <v>111029238</v>
      </c>
      <c r="F48" s="26">
        <f>SUM(F43:F47)</f>
        <v>103986334</v>
      </c>
      <c r="G48" s="26">
        <f>SUM(G43:G47)</f>
        <v>105839940</v>
      </c>
      <c r="H48" s="26">
        <f>SUM(H43:H47)</f>
        <v>101253461</v>
      </c>
    </row>
    <row r="49" spans="3:8">
      <c r="C49" s="1"/>
      <c r="D49" s="16"/>
      <c r="E49" s="16"/>
      <c r="F49" s="16"/>
      <c r="G49" s="16"/>
      <c r="H49" s="16"/>
    </row>
    <row r="50" spans="3:8">
      <c r="C50" s="1" t="s">
        <v>34</v>
      </c>
      <c r="D50" s="16"/>
      <c r="E50" s="16"/>
      <c r="F50" s="16"/>
      <c r="G50" s="16"/>
      <c r="H50" s="16"/>
    </row>
    <row r="51" spans="3:8">
      <c r="C51" s="6" t="s">
        <v>35</v>
      </c>
      <c r="D51" s="24">
        <v>160519729</v>
      </c>
      <c r="E51" s="24">
        <v>160519729</v>
      </c>
      <c r="F51" s="24">
        <v>160519729</v>
      </c>
      <c r="G51" s="24">
        <v>160519729</v>
      </c>
      <c r="H51" s="24">
        <v>160519729</v>
      </c>
    </row>
    <row r="52" spans="3:8">
      <c r="C52" s="6" t="s">
        <v>36</v>
      </c>
      <c r="D52" s="24">
        <v>-12578373</v>
      </c>
      <c r="E52" s="24">
        <v>-10272563</v>
      </c>
      <c r="F52" s="24">
        <v>-14943749</v>
      </c>
      <c r="G52" s="24">
        <v>-15444603</v>
      </c>
      <c r="H52" s="24">
        <v>-20952699</v>
      </c>
    </row>
    <row r="53" spans="3:8" ht="15.75" thickBot="1">
      <c r="C53" s="6" t="s">
        <v>97</v>
      </c>
      <c r="D53" s="25">
        <v>70107721</v>
      </c>
      <c r="E53" s="25">
        <v>69234619</v>
      </c>
      <c r="F53" s="25">
        <v>75431877</v>
      </c>
      <c r="G53" s="25">
        <v>81284959</v>
      </c>
      <c r="H53" s="25">
        <v>93097069</v>
      </c>
    </row>
    <row r="54" spans="3:8" ht="15.75" thickBot="1">
      <c r="C54" s="6" t="s">
        <v>98</v>
      </c>
      <c r="D54" s="25">
        <f>SUM(D51:D53)</f>
        <v>218049077</v>
      </c>
      <c r="E54" s="25">
        <f>SUM(E51:E53)</f>
        <v>219481785</v>
      </c>
      <c r="F54" s="25">
        <f>SUM(F51:F53)</f>
        <v>221007857</v>
      </c>
      <c r="G54" s="25">
        <f>SUM(G51:G53)</f>
        <v>226360085</v>
      </c>
      <c r="H54" s="25">
        <f>SUM(H51:H53)</f>
        <v>232664099</v>
      </c>
    </row>
    <row r="55" spans="3:8" ht="15.75" thickBot="1">
      <c r="C55" s="6" t="s">
        <v>99</v>
      </c>
      <c r="D55" s="25">
        <v>25231</v>
      </c>
      <c r="E55" s="25">
        <v>25562</v>
      </c>
      <c r="F55" s="25">
        <v>25800</v>
      </c>
      <c r="G55" s="25">
        <v>26110</v>
      </c>
      <c r="H55" s="25">
        <v>4894</v>
      </c>
    </row>
    <row r="56" spans="3:8" ht="15.75" thickBot="1">
      <c r="C56" s="13" t="s">
        <v>100</v>
      </c>
      <c r="D56" s="28">
        <f>+D55+D54</f>
        <v>218074308</v>
      </c>
      <c r="E56" s="28">
        <f>+E55+E54</f>
        <v>219507347</v>
      </c>
      <c r="F56" s="28">
        <f>+F55+F54</f>
        <v>221033657</v>
      </c>
      <c r="G56" s="28">
        <f>+G55+G54</f>
        <v>226386195</v>
      </c>
      <c r="H56" s="28">
        <f>+H55+H54</f>
        <v>232668993</v>
      </c>
    </row>
    <row r="57" spans="3:8" ht="15.75" thickBot="1">
      <c r="C57" s="5"/>
      <c r="D57" s="17"/>
      <c r="E57" s="17"/>
      <c r="F57" s="17"/>
      <c r="G57" s="17"/>
      <c r="H57" s="17"/>
    </row>
    <row r="58" spans="3:8" ht="15.75" thickBot="1">
      <c r="C58" s="10" t="s">
        <v>101</v>
      </c>
      <c r="D58" s="26">
        <f>+D56+D48+D40</f>
        <v>410038000</v>
      </c>
      <c r="E58" s="26">
        <f>+E56+E48+E40</f>
        <v>418559987</v>
      </c>
      <c r="F58" s="26">
        <f>+F56+F48+F40</f>
        <v>389824461</v>
      </c>
      <c r="G58" s="26">
        <f>+G56+G48+G40</f>
        <v>399829951</v>
      </c>
      <c r="H58" s="26">
        <f>+H56+H48+H40</f>
        <v>409329794</v>
      </c>
    </row>
    <row r="60" spans="3:8" ht="15.75" thickBot="1">
      <c r="D60" s="7" t="str">
        <f>+IF(D58=D28,"ok","mal")</f>
        <v>ok</v>
      </c>
      <c r="E60" s="7" t="str">
        <f>+IF(E58=E28,"ok","mal")</f>
        <v>ok</v>
      </c>
      <c r="F60" s="7" t="str">
        <f>+IF(F58=F28,"ok","mal")</f>
        <v>ok</v>
      </c>
      <c r="G60" s="7" t="str">
        <f>+IF(G58=G28,"ok","mal")</f>
        <v>ok</v>
      </c>
      <c r="H60" s="7" t="str">
        <f>+IF(H58=H28,"ok","mal")</f>
        <v>ok</v>
      </c>
    </row>
  </sheetData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E°Efectivo</vt:lpstr>
      <vt:lpstr>2009</vt:lpstr>
      <vt:lpstr>E°Efectivo!Área_de_impresión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Julio Bazan</dc:creator>
  <cp:lastModifiedBy>Emilio Fuentes</cp:lastModifiedBy>
  <cp:lastPrinted>2015-03-31T14:03:05Z</cp:lastPrinted>
  <dcterms:created xsi:type="dcterms:W3CDTF">2012-06-01T20:55:37Z</dcterms:created>
  <dcterms:modified xsi:type="dcterms:W3CDTF">2015-04-16T19:41:14Z</dcterms:modified>
</cp:coreProperties>
</file>